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1"/>
  </bookViews>
  <sheets>
    <sheet name="Вводные данные" sheetId="1" r:id="rId1"/>
    <sheet name="Экспертизы свод" sheetId="2" r:id="rId2"/>
  </sheets>
  <definedNames>
    <definedName name="_xlnm.Print_Area" localSheetId="0">'Вводные данные'!$A$1:$C$19</definedName>
  </definedNames>
  <calcPr fullCalcOnLoad="1"/>
</workbook>
</file>

<file path=xl/sharedStrings.xml><?xml version="1.0" encoding="utf-8"?>
<sst xmlns="http://schemas.openxmlformats.org/spreadsheetml/2006/main" count="60" uniqueCount="55">
  <si>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</si>
  <si>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</si>
  <si>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</si>
  <si>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</si>
  <si>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</si>
  <si>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</si>
  <si>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</si>
  <si>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</si>
  <si>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</si>
  <si>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</si>
  <si>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</si>
  <si>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</si>
  <si>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</si>
  <si>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</si>
  <si>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</si>
  <si>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</si>
  <si>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</si>
  <si>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</si>
  <si>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</si>
  <si>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</si>
  <si>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</si>
  <si>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</si>
  <si>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</si>
  <si>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</si>
  <si>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</si>
  <si>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Данные выгруженного отчета</t>
  </si>
  <si>
    <t>1.</t>
  </si>
  <si>
    <t>Наименование отчета:</t>
  </si>
  <si>
    <t>2.</t>
  </si>
  <si>
    <t>Отчетный месяц c:</t>
  </si>
  <si>
    <t>3.</t>
  </si>
  <si>
    <t>Отчетный месяц по:</t>
  </si>
  <si>
    <t>4.</t>
  </si>
  <si>
    <t>Прошлый год:</t>
  </si>
  <si>
    <t>5.</t>
  </si>
  <si>
    <t>Текущий год:</t>
  </si>
  <si>
    <t>6.</t>
  </si>
  <si>
    <t>СМО:</t>
  </si>
  <si>
    <t>7.</t>
  </si>
  <si>
    <t>МО:</t>
  </si>
  <si>
    <t>8.</t>
  </si>
  <si>
    <t>Вид экспертизы:</t>
  </si>
  <si>
    <t>9.</t>
  </si>
  <si>
    <t>Дата формирования отчета:</t>
  </si>
  <si>
    <t>! Аналитическая справка. 1. Экспертизы свод (эталон)</t>
  </si>
  <si>
    <t>"10001","10003"</t>
  </si>
  <si>
    <t>"100001","100002","100003","100006","100009","100010","100011","100017","100020","100021","100022","100023","100024","100025","100026","100032","100033","100034","100035","100085","100107","100115","100116","100129","100184","100201","100205","100256","100282","100301","100329","100362","100391","100409","100702","100712","100813","100814","100815","100816","100817","100818","100819","100822","100823","100825","100830","100832","100836","100837","100841","100843","100846","100847","100850","100851","100852","100853","100855","100856","100857","100862","100864","100865","100866","100868","100869","100870","100871","100872","100873","100874","100875","100876","100878","100879","100880","100881","100882","100883","100884","100885","100886","100887","100888","100889","100890","100891","100892","100893","100894","100895","100896"</t>
  </si>
  <si>
    <t>1;2;3;5;10;11;12;20;21;22;23;24;25;26;27;28;29;30;31;32;33;34;35;36;37;38;39;40;41;42;43;44;45;46;47;48;49;50;51;52;53;54;55;56;57;58;59;61;62;63;64;65;67;68;69;70;71;72;73;74;75;76;77;78;79;80;81;82;83;84;85;86;87;88;89;90;91;92;93;94;95;111;112;113;114;115;116;117;118;119;120;121;122;123;124;125;126;127;128;129;130;131;132;133;134;135;136;137;138;139;140;141;142;143;144;145;146;147;148;149;150;151;152;153;154;155;156;157;158;159;160;161;162;163;164;165;166;202;203;204;205;206;207;208;209;210;211;212;213;214;215;216;217;218;219;220;221;222;223;224;225;226;227;228;229;230;231;232;233;234;235;236;237;238;321;322;323;324;325;326;327;328;329;330;331;332;333;334;335;336;337;338;339;340;341;342;343;344;345;346;347;348;349;350;351;352;353;354;355;356;357;358;359;360;361;362;363;364;365;366;367;368;369;371;372;377;378</t>
  </si>
  <si>
    <t>23.10.2021</t>
  </si>
  <si>
    <t>9 мес. 2020 года всего, в том числе:</t>
  </si>
  <si>
    <t>9 мес. 2021 года всего, в том числе:</t>
  </si>
  <si>
    <t>Информация о результатах проведения контроля объемов, сроков, качества и условий предоставления медицинской помощи за 9 месяцев 2021гг.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</si>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</sst>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3" fillId="0" borderId="0" xfId="52" applyFont="1" applyAlignment="1">
      <alignment/>
      <protection/>
    </xf>
    <xf numFmtId="0" fontId="9" fillId="0" borderId="0" xfId="0" applyFont="1" applyAlignment="1">
      <alignment/>
    </xf>
    <xf numFmtId="0" fontId="0" fillId="0" borderId="0" xfId="52" applyFont="1" applyAlignme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8515625" style="0" customWidth="1"/>
    <col min="2" max="2" width="39.8515625" style="0" customWidth="1"/>
    <col min="3" max="3" width="109.28125" style="0" customWidth="1"/>
  </cols>
  <sheetData>
    <row r="1" spans="1:3" ht="18.75">
      <c r="A1" s="18"/>
      <c r="B1" s="19" t="s">
        <v>25</v>
      </c>
      <c r="C1" s="19"/>
    </row>
    <row r="2" spans="1:3" ht="18.75">
      <c r="A2" s="20"/>
      <c r="B2" s="19"/>
      <c r="C2" s="19"/>
    </row>
    <row r="3" spans="1:3" ht="18.75">
      <c r="A3" s="19" t="s">
        <v>26</v>
      </c>
      <c r="B3" s="19" t="s">
        <v>27</v>
      </c>
      <c r="C3" s="19" t="s">
        <v>44</v>
      </c>
    </row>
    <row r="4" ht="18.75">
      <c r="A4" s="19"/>
    </row>
    <row r="5" spans="1:3" ht="18.75">
      <c r="A5" s="19" t="s">
        <v>28</v>
      </c>
      <c r="B5" s="19" t="s">
        <v>29</v>
      </c>
      <c r="C5" s="21">
        <v>1</v>
      </c>
    </row>
    <row r="6" spans="1:3" ht="18.75">
      <c r="A6" s="19"/>
      <c r="B6" s="19"/>
      <c r="C6" s="21"/>
    </row>
    <row r="7" spans="1:3" ht="18.75">
      <c r="A7" s="19" t="s">
        <v>30</v>
      </c>
      <c r="B7" s="19" t="s">
        <v>31</v>
      </c>
      <c r="C7" s="21">
        <v>9</v>
      </c>
    </row>
    <row r="8" spans="1:3" ht="18.75">
      <c r="A8" s="19"/>
      <c r="B8" s="19"/>
      <c r="C8" s="21"/>
    </row>
    <row r="9" spans="1:3" ht="18.75">
      <c r="A9" s="19" t="s">
        <v>32</v>
      </c>
      <c r="B9" s="19" t="s">
        <v>33</v>
      </c>
      <c r="C9" s="21">
        <v>2020</v>
      </c>
    </row>
    <row r="10" spans="1:3" ht="18.75">
      <c r="A10" s="19"/>
      <c r="B10" s="19"/>
      <c r="C10" s="21"/>
    </row>
    <row r="11" spans="1:3" ht="18.75">
      <c r="A11" s="19" t="s">
        <v>34</v>
      </c>
      <c r="B11" s="19" t="s">
        <v>35</v>
      </c>
      <c r="C11" s="21">
        <v>2021</v>
      </c>
    </row>
    <row r="12" spans="1:3" ht="18.75">
      <c r="A12" s="19"/>
      <c r="C12" s="21"/>
    </row>
    <row r="13" spans="1:3" ht="18.75">
      <c r="A13" s="19" t="s">
        <v>36</v>
      </c>
      <c r="B13" s="19" t="s">
        <v>37</v>
      </c>
      <c r="C13" s="21" t="s">
        <v>45</v>
      </c>
    </row>
    <row r="14" spans="1:3" ht="18.75">
      <c r="A14" s="19"/>
      <c r="B14" s="19"/>
      <c r="C14" s="21"/>
    </row>
    <row r="15" spans="1:3" ht="225">
      <c r="A15" s="19" t="s">
        <v>38</v>
      </c>
      <c r="B15" s="19" t="s">
        <v>39</v>
      </c>
      <c r="C15" s="22" t="s">
        <v>46</v>
      </c>
    </row>
    <row r="16" spans="1:3" ht="18.75">
      <c r="A16" s="19"/>
      <c r="B16" s="19"/>
      <c r="C16" s="21"/>
    </row>
    <row r="17" spans="1:3" ht="187.5">
      <c r="A17" s="19" t="s">
        <v>40</v>
      </c>
      <c r="B17" s="19" t="s">
        <v>41</v>
      </c>
      <c r="C17" s="22" t="s">
        <v>47</v>
      </c>
    </row>
    <row r="18" spans="2:3" ht="18.75">
      <c r="B18" s="19"/>
      <c r="C18" s="21"/>
    </row>
    <row r="19" spans="1:3" ht="18.75">
      <c r="A19" s="19" t="s">
        <v>42</v>
      </c>
      <c r="B19" s="19" t="s">
        <v>43</v>
      </c>
      <c r="C19" s="2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N6" sqref="N6:N7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5"/>
      <c r="P1" s="25"/>
      <c r="Q1" s="25"/>
      <c r="R1" s="25"/>
      <c r="S1" s="25"/>
      <c r="T1" s="25"/>
    </row>
    <row r="2" spans="1:20" ht="54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/>
    </row>
    <row r="3" spans="1:20" ht="31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/>
    </row>
    <row r="5" spans="1:20" ht="34.5" customHeight="1">
      <c r="A5" s="31" t="s">
        <v>0</v>
      </c>
      <c r="B5" s="31" t="s">
        <v>1</v>
      </c>
      <c r="C5" s="31" t="s">
        <v>2</v>
      </c>
      <c r="D5" s="31" t="s">
        <v>3</v>
      </c>
      <c r="E5" s="30" t="s">
        <v>4</v>
      </c>
      <c r="F5" s="31" t="s">
        <v>5</v>
      </c>
      <c r="G5" s="31" t="s">
        <v>6</v>
      </c>
      <c r="H5" s="31" t="s">
        <v>7</v>
      </c>
      <c r="I5" s="30" t="s">
        <v>8</v>
      </c>
      <c r="J5" s="30" t="s">
        <v>9</v>
      </c>
      <c r="K5" s="31" t="s">
        <v>10</v>
      </c>
      <c r="L5" s="30" t="s">
        <v>11</v>
      </c>
      <c r="M5" s="28" t="s">
        <v>12</v>
      </c>
      <c r="N5" s="29"/>
      <c r="O5" s="29"/>
      <c r="P5" s="30" t="s">
        <v>13</v>
      </c>
      <c r="Q5" s="30"/>
      <c r="R5" s="30"/>
      <c r="S5" s="30"/>
      <c r="T5" s="31" t="s">
        <v>5</v>
      </c>
    </row>
    <row r="6" spans="1:20" ht="60" customHeight="1">
      <c r="A6" s="32"/>
      <c r="B6" s="32"/>
      <c r="C6" s="32"/>
      <c r="D6" s="32"/>
      <c r="E6" s="32"/>
      <c r="F6" s="32"/>
      <c r="G6" s="32"/>
      <c r="H6" s="32"/>
      <c r="I6" s="30"/>
      <c r="J6" s="30"/>
      <c r="K6" s="32"/>
      <c r="L6" s="30"/>
      <c r="M6" s="30" t="s">
        <v>52</v>
      </c>
      <c r="N6" s="30" t="s">
        <v>53</v>
      </c>
      <c r="O6" s="30" t="s">
        <v>54</v>
      </c>
      <c r="P6" s="30" t="s">
        <v>14</v>
      </c>
      <c r="Q6" s="30" t="s">
        <v>15</v>
      </c>
      <c r="R6" s="30"/>
      <c r="S6" s="34" t="s">
        <v>16</v>
      </c>
      <c r="T6" s="32"/>
    </row>
    <row r="7" spans="1:20" ht="82.5" customHeight="1">
      <c r="A7" s="33"/>
      <c r="B7" s="33"/>
      <c r="C7" s="33"/>
      <c r="D7" s="33"/>
      <c r="E7" s="33"/>
      <c r="F7" s="33"/>
      <c r="G7" s="33"/>
      <c r="H7" s="33"/>
      <c r="I7" s="30"/>
      <c r="J7" s="30"/>
      <c r="K7" s="33"/>
      <c r="L7" s="30"/>
      <c r="M7" s="30"/>
      <c r="N7" s="30"/>
      <c r="O7" s="30"/>
      <c r="P7" s="30"/>
      <c r="Q7" s="2" t="s">
        <v>17</v>
      </c>
      <c r="R7" s="2" t="s">
        <v>18</v>
      </c>
      <c r="S7" s="34"/>
      <c r="T7" s="33"/>
    </row>
    <row r="8" spans="1:20" ht="18.7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25</v>
      </c>
    </row>
    <row r="9" spans="1:22" ht="39.75" customHeight="1" hidden="1">
      <c r="A9" s="3" t="s">
        <v>49</v>
      </c>
      <c r="B9" s="6">
        <v>2355160</v>
      </c>
      <c r="C9" s="6">
        <v>40919</v>
      </c>
      <c r="D9" s="17">
        <f aca="true" t="shared" si="0" ref="D9:D18">C9/B9</f>
        <v>0.017374191137757095</v>
      </c>
      <c r="E9" s="6">
        <v>44334</v>
      </c>
      <c r="F9" s="17">
        <f aca="true" t="shared" si="1" ref="F9:F18">E9/B9</f>
        <v>0.01882419878054994</v>
      </c>
      <c r="G9" s="6">
        <v>12930</v>
      </c>
      <c r="H9" s="17">
        <f aca="true" t="shared" si="2" ref="H9:H18">G9/E9</f>
        <v>0.29164974962782514</v>
      </c>
      <c r="I9" s="6">
        <v>12914</v>
      </c>
      <c r="J9" s="17">
        <f aca="true" t="shared" si="3" ref="J9:J18">I9/E9</f>
        <v>0.291288852799206</v>
      </c>
      <c r="K9" s="16">
        <f aca="true" t="shared" si="4" ref="K9:K18"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24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 t="shared" si="0"/>
        <v>0.005433969392831892</v>
      </c>
      <c r="E10" s="6">
        <v>11867</v>
      </c>
      <c r="F10" s="17">
        <f t="shared" si="1"/>
        <v>0.005548998776760698</v>
      </c>
      <c r="G10" s="6">
        <v>3696</v>
      </c>
      <c r="H10" s="17">
        <f t="shared" si="2"/>
        <v>0.31145192550771045</v>
      </c>
      <c r="I10" s="6">
        <v>3695</v>
      </c>
      <c r="J10" s="17">
        <f t="shared" si="3"/>
        <v>0.311367658211848</v>
      </c>
      <c r="K10" s="16">
        <f t="shared" si="4"/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5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24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 t="shared" si="0"/>
        <v>0.19112609502146038</v>
      </c>
      <c r="E11" s="6">
        <v>14634</v>
      </c>
      <c r="F11" s="17">
        <f t="shared" si="1"/>
        <v>0.19813964823916488</v>
      </c>
      <c r="G11" s="6">
        <v>4357</v>
      </c>
      <c r="H11" s="17">
        <f t="shared" si="2"/>
        <v>0.2977313106464398</v>
      </c>
      <c r="I11" s="6">
        <v>4345</v>
      </c>
      <c r="J11" s="17">
        <f t="shared" si="3"/>
        <v>0.29691130244635777</v>
      </c>
      <c r="K11" s="16">
        <f t="shared" si="4"/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5"/>
        <v>56030.99984</v>
      </c>
      <c r="Q11" s="16">
        <v>38628.76313</v>
      </c>
      <c r="R11" s="16">
        <v>15561.43451</v>
      </c>
      <c r="S11" s="16">
        <v>1840.8022</v>
      </c>
      <c r="T11" s="4"/>
      <c r="V11" s="24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 t="shared" si="0"/>
        <v>0.3389263526788085</v>
      </c>
      <c r="E12" s="6">
        <v>6915</v>
      </c>
      <c r="F12" s="17">
        <f t="shared" si="1"/>
        <v>0.3671746402591196</v>
      </c>
      <c r="G12" s="6">
        <v>3051</v>
      </c>
      <c r="H12" s="17">
        <f t="shared" si="2"/>
        <v>0.44121475054229936</v>
      </c>
      <c r="I12" s="6">
        <v>3050</v>
      </c>
      <c r="J12" s="17">
        <f t="shared" si="3"/>
        <v>0.4410701373825018</v>
      </c>
      <c r="K12" s="16">
        <f t="shared" si="4"/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5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24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 t="shared" si="0"/>
        <v>0.07274906986357998</v>
      </c>
      <c r="E13" s="6">
        <v>10918</v>
      </c>
      <c r="F13" s="17">
        <f t="shared" si="1"/>
        <v>0.09026870607689128</v>
      </c>
      <c r="G13" s="6">
        <v>1826</v>
      </c>
      <c r="H13" s="17">
        <f t="shared" si="2"/>
        <v>0.1672467484887342</v>
      </c>
      <c r="I13" s="6">
        <v>1824</v>
      </c>
      <c r="J13" s="17">
        <f t="shared" si="3"/>
        <v>0.16706356475544973</v>
      </c>
      <c r="K13" s="16">
        <f t="shared" si="4"/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5"/>
        <v>2361.21971</v>
      </c>
      <c r="Q13" s="16">
        <v>576.6044</v>
      </c>
      <c r="R13" s="16">
        <v>1657.2211</v>
      </c>
      <c r="S13" s="16">
        <v>127.39421</v>
      </c>
      <c r="T13" s="4"/>
      <c r="V13" s="24"/>
    </row>
    <row r="14" spans="1:22" ht="48.75" customHeight="1">
      <c r="A14" s="3" t="s">
        <v>50</v>
      </c>
      <c r="B14" s="6">
        <v>2786669</v>
      </c>
      <c r="C14" s="6">
        <v>67894</v>
      </c>
      <c r="D14" s="17">
        <f t="shared" si="0"/>
        <v>0.024363855197728903</v>
      </c>
      <c r="E14" s="6">
        <v>72175</v>
      </c>
      <c r="F14" s="17">
        <f t="shared" si="1"/>
        <v>0.02590009793054001</v>
      </c>
      <c r="G14" s="6">
        <v>18210</v>
      </c>
      <c r="H14" s="17">
        <f t="shared" si="2"/>
        <v>0.2523034291652234</v>
      </c>
      <c r="I14" s="6">
        <v>18187</v>
      </c>
      <c r="J14" s="17">
        <f t="shared" si="3"/>
        <v>0.2519847592656737</v>
      </c>
      <c r="K14" s="16">
        <f t="shared" si="4"/>
        <v>0.26787344978937755</v>
      </c>
      <c r="L14" s="6">
        <v>23562</v>
      </c>
      <c r="M14" s="6">
        <v>2309</v>
      </c>
      <c r="N14" s="6">
        <v>15862</v>
      </c>
      <c r="O14" s="6">
        <v>5391</v>
      </c>
      <c r="P14" s="4">
        <f t="shared" si="5"/>
        <v>125605.42503</v>
      </c>
      <c r="Q14" s="16">
        <v>86731.18831</v>
      </c>
      <c r="R14" s="16">
        <v>31173.52365</v>
      </c>
      <c r="S14" s="16">
        <v>7700.71307</v>
      </c>
      <c r="T14" s="4"/>
      <c r="V14" s="24"/>
    </row>
    <row r="15" spans="1:22" ht="48.75" customHeight="1">
      <c r="A15" s="5" t="s">
        <v>19</v>
      </c>
      <c r="B15" s="6">
        <v>2555680</v>
      </c>
      <c r="C15" s="6">
        <v>32249</v>
      </c>
      <c r="D15" s="17">
        <f t="shared" si="0"/>
        <v>0.012618559444061855</v>
      </c>
      <c r="E15" s="6">
        <v>35579</v>
      </c>
      <c r="F15" s="17">
        <f t="shared" si="1"/>
        <v>0.013921539472860452</v>
      </c>
      <c r="G15" s="6">
        <v>7603</v>
      </c>
      <c r="H15" s="17">
        <f t="shared" si="2"/>
        <v>0.21369347086764665</v>
      </c>
      <c r="I15" s="6">
        <v>7589</v>
      </c>
      <c r="J15" s="17">
        <f t="shared" si="3"/>
        <v>0.2132999803254729</v>
      </c>
      <c r="K15" s="16">
        <f t="shared" si="4"/>
        <v>0.23532512636050731</v>
      </c>
      <c r="L15" s="6">
        <v>9657</v>
      </c>
      <c r="M15" s="6">
        <v>1838</v>
      </c>
      <c r="N15" s="6">
        <v>5945</v>
      </c>
      <c r="O15" s="6">
        <v>1874</v>
      </c>
      <c r="P15" s="4">
        <f t="shared" si="5"/>
        <v>8547.88158</v>
      </c>
      <c r="Q15" s="16">
        <v>4488.40327</v>
      </c>
      <c r="R15" s="16">
        <v>886.07198</v>
      </c>
      <c r="S15" s="16">
        <v>3173.40633</v>
      </c>
      <c r="T15" s="4"/>
      <c r="V15" s="24"/>
    </row>
    <row r="16" spans="1:22" ht="48.75" customHeight="1">
      <c r="A16" s="5" t="s">
        <v>20</v>
      </c>
      <c r="B16" s="6">
        <v>78478</v>
      </c>
      <c r="C16" s="6">
        <v>18595</v>
      </c>
      <c r="D16" s="17">
        <f t="shared" si="0"/>
        <v>0.236945385968042</v>
      </c>
      <c r="E16" s="6">
        <v>19195</v>
      </c>
      <c r="F16" s="17">
        <f t="shared" si="1"/>
        <v>0.24459084074517698</v>
      </c>
      <c r="G16" s="6">
        <v>5853</v>
      </c>
      <c r="H16" s="17">
        <f t="shared" si="2"/>
        <v>0.3049231570721542</v>
      </c>
      <c r="I16" s="6">
        <v>5849</v>
      </c>
      <c r="J16" s="17">
        <f t="shared" si="3"/>
        <v>0.30471476947121645</v>
      </c>
      <c r="K16" s="16">
        <f t="shared" si="4"/>
        <v>0.31454692121538047</v>
      </c>
      <c r="L16" s="6">
        <v>7847</v>
      </c>
      <c r="M16" s="6">
        <v>98</v>
      </c>
      <c r="N16" s="6">
        <v>5632</v>
      </c>
      <c r="O16" s="6">
        <v>2117</v>
      </c>
      <c r="P16" s="4">
        <f t="shared" si="5"/>
        <v>90858.74567</v>
      </c>
      <c r="Q16" s="16">
        <v>62086.0559</v>
      </c>
      <c r="R16" s="16">
        <v>24664.47274</v>
      </c>
      <c r="S16" s="16">
        <v>4108.21703</v>
      </c>
      <c r="T16" s="4"/>
      <c r="V16" s="24"/>
    </row>
    <row r="17" spans="1:22" ht="57.75" customHeight="1">
      <c r="A17" s="5" t="s">
        <v>21</v>
      </c>
      <c r="B17" s="6">
        <v>18614</v>
      </c>
      <c r="C17" s="6">
        <v>7442</v>
      </c>
      <c r="D17" s="17">
        <f t="shared" si="0"/>
        <v>0.39980659718491457</v>
      </c>
      <c r="E17" s="6">
        <v>7770</v>
      </c>
      <c r="F17" s="17">
        <f t="shared" si="1"/>
        <v>0.41742774255936393</v>
      </c>
      <c r="G17" s="6">
        <v>2966</v>
      </c>
      <c r="H17" s="17">
        <f t="shared" si="2"/>
        <v>0.38172458172458174</v>
      </c>
      <c r="I17" s="6">
        <v>2962</v>
      </c>
      <c r="J17" s="17">
        <f t="shared" si="3"/>
        <v>0.3812097812097812</v>
      </c>
      <c r="K17" s="16">
        <f t="shared" si="4"/>
        <v>0.3980112872883633</v>
      </c>
      <c r="L17" s="6">
        <v>4076</v>
      </c>
      <c r="M17" s="6">
        <v>50</v>
      </c>
      <c r="N17" s="6">
        <v>3786</v>
      </c>
      <c r="O17" s="6">
        <v>240</v>
      </c>
      <c r="P17" s="4">
        <f t="shared" si="5"/>
        <v>23558.63364</v>
      </c>
      <c r="Q17" s="16">
        <v>18948.89934</v>
      </c>
      <c r="R17" s="16">
        <v>4345.8871</v>
      </c>
      <c r="S17" s="16">
        <v>263.8472</v>
      </c>
      <c r="T17" s="4"/>
      <c r="V17" s="24"/>
    </row>
    <row r="18" spans="1:22" ht="48.75" customHeight="1">
      <c r="A18" s="5" t="s">
        <v>22</v>
      </c>
      <c r="B18" s="6">
        <v>130788</v>
      </c>
      <c r="C18" s="6">
        <v>9608</v>
      </c>
      <c r="D18" s="17">
        <f t="shared" si="0"/>
        <v>0.07346239716181913</v>
      </c>
      <c r="E18" s="6">
        <v>9631</v>
      </c>
      <c r="F18" s="17">
        <f t="shared" si="1"/>
        <v>0.07363825427409243</v>
      </c>
      <c r="G18" s="6">
        <v>1788</v>
      </c>
      <c r="H18" s="17">
        <f t="shared" si="2"/>
        <v>0.18565050358218255</v>
      </c>
      <c r="I18" s="6">
        <v>1787</v>
      </c>
      <c r="J18" s="17">
        <f t="shared" si="3"/>
        <v>0.18554667220434015</v>
      </c>
      <c r="K18" s="16">
        <f t="shared" si="4"/>
        <v>0.18599084096586177</v>
      </c>
      <c r="L18" s="6">
        <v>1982</v>
      </c>
      <c r="M18" s="6">
        <v>323</v>
      </c>
      <c r="N18" s="6">
        <v>499</v>
      </c>
      <c r="O18" s="6">
        <v>1160</v>
      </c>
      <c r="P18" s="4">
        <f t="shared" si="5"/>
        <v>2640.16414</v>
      </c>
      <c r="Q18" s="16">
        <v>1207.8298</v>
      </c>
      <c r="R18" s="16">
        <v>1277.09183</v>
      </c>
      <c r="S18" s="16">
        <v>155.24251</v>
      </c>
      <c r="T18" s="4"/>
      <c r="V18" s="24"/>
    </row>
    <row r="19" spans="1:20" s="7" customFormat="1" ht="36" customHeight="1" hidden="1">
      <c r="A19" s="3" t="s">
        <v>23</v>
      </c>
      <c r="B19" s="14">
        <f aca="true" t="shared" si="6" ref="B19:S19">B14-B9</f>
        <v>431509</v>
      </c>
      <c r="C19" s="14">
        <f t="shared" si="6"/>
        <v>26975</v>
      </c>
      <c r="D19" s="14">
        <f t="shared" si="6"/>
        <v>0.006989664059971808</v>
      </c>
      <c r="E19" s="14">
        <f t="shared" si="6"/>
        <v>27841</v>
      </c>
      <c r="F19" s="14">
        <f t="shared" si="6"/>
        <v>0.007075899149990069</v>
      </c>
      <c r="G19" s="14">
        <f t="shared" si="6"/>
        <v>5280</v>
      </c>
      <c r="H19" s="14">
        <f t="shared" si="6"/>
        <v>-0.039346320462601725</v>
      </c>
      <c r="I19" s="14">
        <f t="shared" si="6"/>
        <v>5273</v>
      </c>
      <c r="J19" s="14">
        <f t="shared" si="6"/>
        <v>-0.039304093533532314</v>
      </c>
      <c r="K19" s="14">
        <f t="shared" si="6"/>
        <v>-0.04772566064831646</v>
      </c>
      <c r="L19" s="14">
        <f t="shared" si="6"/>
        <v>6597</v>
      </c>
      <c r="M19" s="14">
        <f t="shared" si="6"/>
        <v>1375</v>
      </c>
      <c r="N19" s="14">
        <f t="shared" si="6"/>
        <v>4294</v>
      </c>
      <c r="O19" s="14">
        <f t="shared" si="6"/>
        <v>928</v>
      </c>
      <c r="P19" s="15">
        <f t="shared" si="6"/>
        <v>9037.422860000006</v>
      </c>
      <c r="Q19" s="15">
        <f t="shared" si="6"/>
        <v>3761.216260000001</v>
      </c>
      <c r="R19" s="15">
        <f t="shared" si="6"/>
        <v>801.5052199999991</v>
      </c>
      <c r="S19" s="15">
        <f t="shared" si="6"/>
        <v>4474.70138</v>
      </c>
      <c r="T19" s="8"/>
    </row>
    <row r="20" spans="1:20" ht="52.5" customHeight="1" hidden="1">
      <c r="A20" s="3" t="s">
        <v>24</v>
      </c>
      <c r="B20" s="15">
        <f aca="true" t="shared" si="7" ref="B20:S20">(B14/B9)*100-100</f>
        <v>18.32185499074373</v>
      </c>
      <c r="C20" s="15">
        <f t="shared" si="7"/>
        <v>65.92292089249491</v>
      </c>
      <c r="D20" s="15">
        <f t="shared" si="7"/>
        <v>40.23015520292091</v>
      </c>
      <c r="E20" s="15">
        <f t="shared" si="7"/>
        <v>62.7983037849055</v>
      </c>
      <c r="F20" s="15">
        <f t="shared" si="7"/>
        <v>37.58937754791043</v>
      </c>
      <c r="G20" s="15">
        <f t="shared" si="7"/>
        <v>40.8352668213457</v>
      </c>
      <c r="H20" s="15">
        <f t="shared" si="7"/>
        <v>-13.490949508035456</v>
      </c>
      <c r="I20" s="15">
        <f t="shared" si="7"/>
        <v>40.83165556760105</v>
      </c>
      <c r="J20" s="15">
        <f t="shared" si="7"/>
        <v>-13.49316774597817</v>
      </c>
      <c r="K20" s="15">
        <f t="shared" si="7"/>
        <v>-15.12224181561453</v>
      </c>
      <c r="L20" s="15">
        <f t="shared" si="7"/>
        <v>38.88594164456234</v>
      </c>
      <c r="M20" s="15">
        <f t="shared" si="7"/>
        <v>147.21627408993575</v>
      </c>
      <c r="N20" s="15">
        <f t="shared" si="7"/>
        <v>37.11964038727524</v>
      </c>
      <c r="O20" s="15">
        <f t="shared" si="7"/>
        <v>20.79318843827022</v>
      </c>
      <c r="P20" s="15">
        <f t="shared" si="7"/>
        <v>7.752919061630692</v>
      </c>
      <c r="Q20" s="15">
        <f t="shared" si="7"/>
        <v>4.533225897356459</v>
      </c>
      <c r="R20" s="15">
        <f t="shared" si="7"/>
        <v>2.638959349531774</v>
      </c>
      <c r="S20" s="15">
        <f t="shared" si="7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/>
    </row>
    <row r="25" ht="15">
      <c r="B25" s="12"/>
    </row>
  </sheetData>
  <sheetProtection/>
  <mergeCells count="25">
    <mergeCell ref="J5:J7"/>
    <mergeCell ref="K5:K7"/>
    <mergeCell ref="L5:L7"/>
    <mergeCell ref="H5:H7"/>
    <mergeCell ref="A23:S23"/>
    <mergeCell ref="E5:E7"/>
    <mergeCell ref="F5:F7"/>
    <mergeCell ref="G5:G7"/>
    <mergeCell ref="I5:I7"/>
    <mergeCell ref="T5:T7"/>
    <mergeCell ref="M6:M7"/>
    <mergeCell ref="N6:N7"/>
    <mergeCell ref="O6:O7"/>
    <mergeCell ref="P6:P7"/>
    <mergeCell ref="S6:S7"/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</mergeCells>
  <printOptions/>
  <pageMargins left="0" right="0" top="0" bottom="0" header="0" footer="0"/>
  <pageSetup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ekuz</cp:lastModifiedBy>
  <cp:lastPrinted>2021-11-09T11:50:12Z</cp:lastPrinted>
  <dcterms:created xsi:type="dcterms:W3CDTF">2020-04-01T11:10:02Z</dcterms:created>
  <dcterms:modified xsi:type="dcterms:W3CDTF">2021-11-09T11:52:55Z</dcterms:modified>
  <cp:category/>
  <cp:version/>
  <cp:contentType/>
  <cp:contentStatus/>
</cp:coreProperties>
</file>